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<sst xmlns="http://schemas.openxmlformats.org/spreadsheetml/2006/main" count="211" uniqueCount="91">
  <si>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</si>
  <si>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</si>
  <si>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</si>
  <si>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</si>
  <si>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</si>
  <si>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</si>
  <si>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</si>
  <si>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</si>
  <si>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</si>
  <si>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</si>
  <si>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</si>
  <si>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</si>
  <si>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</si>
  <si>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</si>
  <si>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</si>
  <si>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</si>
  <si>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</si>
  <si>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</si>
  <si>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</si>
  <si>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</si>
  <si>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</si>
  <si>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</si>
  <si>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</si>
  <si>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</si>
  <si>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</si>
  <si>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</si>
  <si>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</si>
  <si>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</si>
  <si>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</si>
  <si>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</si>
  <si>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</si>
  <si>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</si>
  <si>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</si>
  <si>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</si>
  <si>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</si>
  <si>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</si>
  <si>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</si>
  <si>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</si>
  <si>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</si>
  <si>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</si>
  <si>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</si>
  <si>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</si>
  <si>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</si>
  <si>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</si>
  <si>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</si>
  <si>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</si>
  <si>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</si>
  <si>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</si>
  <si>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</si>
  <si>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</si>
  <si>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</si>
  <si>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</si>
  <si>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</si>
  <si>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</si>
  <si>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</si>
  <si>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</si>
  <si>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</si>
  <si>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</si>
  <si>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</si>
  <si>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</si>
  <si>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</si>
  <si>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</si>
  <si>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</si>
  <si>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</si>
  <si>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</si>
  <si>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</si>
  <si>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</si>
  <si>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</si>
  <si>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</si>
  <si>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</si>
  <si>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</si>
  <si>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</si>
  <si>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</si>
  <si>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</si>
  <si>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</si>
  <si>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</si>
  <si>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</si>
  <si>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</si>
  <si>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</si>
  <si>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</si>
  <si>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</si>
  <si>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</si>
  <si>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</si>
  <si>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станом на 06.05.2014 р.</t>
  </si>
  <si>
    <t>Фактичні надходження (травень)</t>
  </si>
  <si>
    <t xml:space="preserve">Динаміка надходжень до бюджету розвитку за травень 2014 р. </t>
  </si>
  <si>
    <r>
      <t xml:space="preserve">станом на 06.05.2014р.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</si>
  <si>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06.05.2014р.</t>
    </r>
  </si>
  <si>
    <t>план на січень-травень  2014р.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</si>
  <si>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06.05.2014</t>
    </r>
    <r>
      <rPr>
        <sz val="10"/>
        <rFont val="Times New Roman"/>
        <family val="1"/>
      </rPr>
      <t xml:space="preserve"> (тис.грн.)</t>
    </r>
  </si>
  <si>
    <t>Зміни до розпису станом на 06.05.2014р.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</si>
</sst>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607323"/>
        <c:axId val="66703860"/>
      </c:lineChart>
      <c:catAx>
        <c:axId val="596073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03860"/>
        <c:crosses val="autoZero"/>
        <c:auto val="0"/>
        <c:lblOffset val="100"/>
        <c:tickLblSkip val="1"/>
        <c:noMultiLvlLbl val="0"/>
      </c:catAx>
      <c:valAx>
        <c:axId val="6670386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07323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3463829"/>
        <c:axId val="34303550"/>
      </c:lineChart>
      <c:catAx>
        <c:axId val="634638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03550"/>
        <c:crosses val="autoZero"/>
        <c:auto val="0"/>
        <c:lblOffset val="100"/>
        <c:tickLblSkip val="1"/>
        <c:noMultiLvlLbl val="0"/>
      </c:catAx>
      <c:valAx>
        <c:axId val="3430355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638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0296495"/>
        <c:axId val="27124136"/>
      </c:lineChart>
      <c:catAx>
        <c:axId val="402964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24136"/>
        <c:crosses val="autoZero"/>
        <c:auto val="0"/>
        <c:lblOffset val="100"/>
        <c:tickLblSkip val="1"/>
        <c:noMultiLvlLbl val="0"/>
      </c:catAx>
      <c:valAx>
        <c:axId val="2712413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2964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476.7</c:v>
                </c:pt>
                <c:pt idx="1">
                  <c:v>499.6</c:v>
                </c:pt>
                <c:pt idx="2">
                  <c:v>1034.3</c:v>
                </c:pt>
                <c:pt idx="3">
                  <c:v>1874.2</c:v>
                </c:pt>
                <c:pt idx="4">
                  <c:v>3334.1</c:v>
                </c:pt>
                <c:pt idx="5">
                  <c:v>531.5</c:v>
                </c:pt>
                <c:pt idx="6">
                  <c:v>793.4</c:v>
                </c:pt>
                <c:pt idx="7">
                  <c:v>1067.4</c:v>
                </c:pt>
                <c:pt idx="8">
                  <c:v>571.24</c:v>
                </c:pt>
                <c:pt idx="9">
                  <c:v>874.5</c:v>
                </c:pt>
                <c:pt idx="10">
                  <c:v>1907.6</c:v>
                </c:pt>
                <c:pt idx="11">
                  <c:v>946.7</c:v>
                </c:pt>
                <c:pt idx="12">
                  <c:v>4856.2</c:v>
                </c:pt>
                <c:pt idx="13">
                  <c:v>3332.3</c:v>
                </c:pt>
                <c:pt idx="14">
                  <c:v>1386.3</c:v>
                </c:pt>
                <c:pt idx="15">
                  <c:v>2018.6</c:v>
                </c:pt>
                <c:pt idx="16">
                  <c:v>1232.1</c:v>
                </c:pt>
                <c:pt idx="17">
                  <c:v>930</c:v>
                </c:pt>
                <c:pt idx="18">
                  <c:v>1923.2</c:v>
                </c:pt>
                <c:pt idx="19">
                  <c:v>5440.9</c:v>
                </c:pt>
                <c:pt idx="20">
                  <c:v>4191.8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1867.7447619047618</c:v>
                </c:pt>
                <c:pt idx="1">
                  <c:v>1867.7</c:v>
                </c:pt>
                <c:pt idx="2">
                  <c:v>1867.7</c:v>
                </c:pt>
                <c:pt idx="3">
                  <c:v>1867.7</c:v>
                </c:pt>
                <c:pt idx="4">
                  <c:v>1867.7</c:v>
                </c:pt>
                <c:pt idx="5">
                  <c:v>1867.7</c:v>
                </c:pt>
                <c:pt idx="6">
                  <c:v>1867.7</c:v>
                </c:pt>
                <c:pt idx="7">
                  <c:v>1867.7</c:v>
                </c:pt>
                <c:pt idx="8">
                  <c:v>1867.7</c:v>
                </c:pt>
                <c:pt idx="9">
                  <c:v>1867.7</c:v>
                </c:pt>
                <c:pt idx="10">
                  <c:v>1867.7</c:v>
                </c:pt>
                <c:pt idx="11">
                  <c:v>1867.7</c:v>
                </c:pt>
                <c:pt idx="12">
                  <c:v>1867.7</c:v>
                </c:pt>
                <c:pt idx="13">
                  <c:v>1867.7</c:v>
                </c:pt>
                <c:pt idx="14">
                  <c:v>1867.7</c:v>
                </c:pt>
                <c:pt idx="15">
                  <c:v>1867.7</c:v>
                </c:pt>
                <c:pt idx="16">
                  <c:v>1867.7</c:v>
                </c:pt>
                <c:pt idx="17">
                  <c:v>1867.7</c:v>
                </c:pt>
                <c:pt idx="18">
                  <c:v>1867.7</c:v>
                </c:pt>
                <c:pt idx="19">
                  <c:v>1867.7</c:v>
                </c:pt>
                <c:pt idx="20">
                  <c:v>1867.7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460</c:v>
                </c:pt>
                <c:pt idx="1">
                  <c:v>900</c:v>
                </c:pt>
                <c:pt idx="2">
                  <c:v>1900</c:v>
                </c:pt>
                <c:pt idx="3">
                  <c:v>2200</c:v>
                </c:pt>
                <c:pt idx="4">
                  <c:v>3500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1850</c:v>
                </c:pt>
                <c:pt idx="9">
                  <c:v>2000</c:v>
                </c:pt>
                <c:pt idx="10">
                  <c:v>2600</c:v>
                </c:pt>
                <c:pt idx="11">
                  <c:v>1850</c:v>
                </c:pt>
                <c:pt idx="12">
                  <c:v>1700</c:v>
                </c:pt>
                <c:pt idx="13">
                  <c:v>1800</c:v>
                </c:pt>
                <c:pt idx="14">
                  <c:v>2800</c:v>
                </c:pt>
                <c:pt idx="15">
                  <c:v>1240</c:v>
                </c:pt>
                <c:pt idx="16">
                  <c:v>1150</c:v>
                </c:pt>
                <c:pt idx="17">
                  <c:v>1500</c:v>
                </c:pt>
                <c:pt idx="18">
                  <c:v>1500</c:v>
                </c:pt>
                <c:pt idx="19">
                  <c:v>3300</c:v>
                </c:pt>
                <c:pt idx="20">
                  <c:v>4186.6</c:v>
                </c:pt>
              </c:numCache>
            </c:numRef>
          </c:val>
          <c:smooth val="1"/>
        </c:ser>
        <c:marker val="1"/>
        <c:axId val="42790633"/>
        <c:axId val="49571378"/>
      </c:lineChart>
      <c:catAx>
        <c:axId val="427906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71378"/>
        <c:crosses val="autoZero"/>
        <c:auto val="0"/>
        <c:lblOffset val="100"/>
        <c:tickLblSkip val="1"/>
        <c:noMultiLvlLbl val="0"/>
      </c:catAx>
      <c:valAx>
        <c:axId val="4957137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79063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травень!$J$4:$J$4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травень!$K$4:$K$22</c:f>
              <c:numCache/>
            </c:numRef>
          </c:val>
          <c:smooth val="1"/>
        </c:ser>
        <c:marker val="1"/>
        <c:axId val="43489219"/>
        <c:axId val="55858652"/>
      </c:lineChart>
      <c:catAx>
        <c:axId val="434892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58652"/>
        <c:crosses val="autoZero"/>
        <c:auto val="0"/>
        <c:lblOffset val="100"/>
        <c:tickLblSkip val="1"/>
        <c:noMultiLvlLbl val="0"/>
      </c:catAx>
      <c:valAx>
        <c:axId val="5585865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4892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06.05.2014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2965821"/>
        <c:axId val="28256934"/>
      </c:bar3DChart>
      <c:catAx>
        <c:axId val="3296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8256934"/>
        <c:crosses val="autoZero"/>
        <c:auto val="1"/>
        <c:lblOffset val="100"/>
        <c:tickLblSkip val="1"/>
        <c:noMultiLvlLbl val="0"/>
      </c:catAx>
      <c:valAx>
        <c:axId val="28256934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65821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2985815"/>
        <c:axId val="7110288"/>
      </c:barChart>
      <c:catAx>
        <c:axId val="5298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10288"/>
        <c:crosses val="autoZero"/>
        <c:auto val="1"/>
        <c:lblOffset val="100"/>
        <c:tickLblSkip val="1"/>
        <c:noMultiLvlLbl val="0"/>
      </c:catAx>
      <c:valAx>
        <c:axId val="711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85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3992593"/>
        <c:axId val="39062426"/>
      </c:barChart>
      <c:catAx>
        <c:axId val="6399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62426"/>
        <c:crosses val="autoZero"/>
        <c:auto val="1"/>
        <c:lblOffset val="100"/>
        <c:tickLblSkip val="1"/>
        <c:noMultiLvlLbl val="0"/>
      </c:catAx>
      <c:valAx>
        <c:axId val="39062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92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6017515"/>
        <c:axId val="9939908"/>
      </c:barChart>
      <c:catAx>
        <c:axId val="1601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9908"/>
        <c:crosses val="autoZero"/>
        <c:auto val="1"/>
        <c:lblOffset val="100"/>
        <c:tickLblSkip val="1"/>
        <c:noMultiLvlLbl val="0"/>
      </c:catAx>
      <c:valAx>
        <c:axId val="9939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січень-травень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197 611,3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151 277,8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-37 612,8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травень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39 933,5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-46 333,4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156111.8</v>
          </cell>
          <cell r="F10">
            <v>118284.27</v>
          </cell>
        </row>
        <row r="19">
          <cell r="E19">
            <v>1011.6</v>
          </cell>
          <cell r="F19">
            <v>552.92</v>
          </cell>
        </row>
        <row r="33">
          <cell r="E33">
            <v>31740.46</v>
          </cell>
          <cell r="F33">
            <v>25970.69</v>
          </cell>
        </row>
        <row r="56">
          <cell r="E56">
            <v>2789.1</v>
          </cell>
          <cell r="F56">
            <v>2193.58</v>
          </cell>
        </row>
        <row r="95">
          <cell r="E95">
            <v>2956.5</v>
          </cell>
          <cell r="F95">
            <v>2382.53</v>
          </cell>
        </row>
        <row r="96">
          <cell r="E96">
            <v>374.5</v>
          </cell>
          <cell r="F96">
            <v>291.03</v>
          </cell>
        </row>
        <row r="106">
          <cell r="E106">
            <v>197611.26</v>
          </cell>
          <cell r="F106">
            <v>151277.83000000002</v>
          </cell>
        </row>
        <row r="118">
          <cell r="E118">
            <v>106.5</v>
          </cell>
          <cell r="F118">
            <v>128.26</v>
          </cell>
        </row>
        <row r="119">
          <cell r="E119">
            <v>31612.6</v>
          </cell>
          <cell r="F119">
            <v>27204.16</v>
          </cell>
        </row>
        <row r="120">
          <cell r="E120">
            <v>1648</v>
          </cell>
          <cell r="F120">
            <v>1435</v>
          </cell>
        </row>
        <row r="121">
          <cell r="E121">
            <v>3055.4</v>
          </cell>
          <cell r="F121">
            <v>1487.49</v>
          </cell>
        </row>
        <row r="122">
          <cell r="E122">
            <v>672.86</v>
          </cell>
          <cell r="F122">
            <v>577.27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123945.6286</v>
          </cell>
          <cell r="I142">
            <v>110120.40663999999</v>
          </cell>
        </row>
      </sheetData>
      <sheetData sheetId="1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2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74</v>
      </c>
      <c r="O1" s="104"/>
      <c r="P1" s="104"/>
      <c r="Q1" s="104"/>
      <c r="R1" s="104"/>
      <c r="S1" s="105"/>
    </row>
    <row r="2" spans="1:19" ht="16.5" thickBot="1">
      <c r="A2" s="106" t="s">
        <v>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76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41730</v>
      </c>
      <c r="O29" s="116">
        <f>'[1]березень'!$D$142</f>
        <v>114985.02570999999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5" sqref="E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79</v>
      </c>
      <c r="O1" s="104"/>
      <c r="P1" s="104"/>
      <c r="Q1" s="104"/>
      <c r="R1" s="104"/>
      <c r="S1" s="105"/>
    </row>
    <row r="2" spans="1:19" ht="16.5" thickBot="1">
      <c r="A2" s="106" t="s">
        <v>80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41760</v>
      </c>
      <c r="O30" s="116">
        <f>'[1]квітень'!$D$142</f>
        <v>123251.48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>
        <v>41760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selection activeCell="L20" sqref="L20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85</v>
      </c>
      <c r="O1" s="104"/>
      <c r="P1" s="104"/>
      <c r="Q1" s="104"/>
      <c r="R1" s="104"/>
      <c r="S1" s="105"/>
    </row>
    <row r="2" spans="1:19" ht="16.5" thickBot="1">
      <c r="A2" s="106" t="s">
        <v>83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86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84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AVERAGE(J4:J4)</f>
        <v>1320.7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/>
      <c r="C5" s="80"/>
      <c r="D5" s="3"/>
      <c r="E5" s="3"/>
      <c r="F5" s="3"/>
      <c r="G5" s="3"/>
      <c r="H5" s="3"/>
      <c r="I5" s="42">
        <f t="shared" si="0"/>
        <v>0</v>
      </c>
      <c r="J5" s="42"/>
      <c r="K5" s="42">
        <v>2500</v>
      </c>
      <c r="L5" s="4">
        <f t="shared" si="1"/>
        <v>0</v>
      </c>
      <c r="M5" s="2">
        <v>1320.7</v>
      </c>
      <c r="N5" s="47"/>
      <c r="O5" s="48"/>
      <c r="P5" s="49"/>
      <c r="Q5" s="49"/>
      <c r="R5" s="46"/>
      <c r="S5" s="35">
        <f aca="true" t="shared" si="2" ref="S5:S22">N5+O5+Q5+P5+R5</f>
        <v>0</v>
      </c>
    </row>
    <row r="6" spans="1:19" ht="12.75">
      <c r="A6" s="13">
        <v>41766</v>
      </c>
      <c r="B6" s="42"/>
      <c r="C6" s="80"/>
      <c r="D6" s="3"/>
      <c r="E6" s="3"/>
      <c r="F6" s="3"/>
      <c r="G6" s="3"/>
      <c r="H6" s="3"/>
      <c r="I6" s="42">
        <f t="shared" si="0"/>
        <v>0</v>
      </c>
      <c r="J6" s="42"/>
      <c r="K6" s="42">
        <v>2600</v>
      </c>
      <c r="L6" s="4">
        <f t="shared" si="1"/>
        <v>0</v>
      </c>
      <c r="M6" s="2">
        <v>1320.7</v>
      </c>
      <c r="N6" s="50"/>
      <c r="O6" s="51"/>
      <c r="P6" s="52"/>
      <c r="Q6" s="52"/>
      <c r="R6" s="86"/>
      <c r="S6" s="35">
        <f t="shared" si="2"/>
        <v>0</v>
      </c>
    </row>
    <row r="7" spans="1:19" ht="12.75">
      <c r="A7" s="13">
        <v>41767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980</v>
      </c>
      <c r="L7" s="4">
        <f t="shared" si="1"/>
        <v>0</v>
      </c>
      <c r="M7" s="2">
        <v>1320.7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41771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1100</v>
      </c>
      <c r="L8" s="4">
        <f t="shared" si="1"/>
        <v>0</v>
      </c>
      <c r="M8" s="2">
        <v>1320.7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38120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1320.7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38121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1800</v>
      </c>
      <c r="L10" s="4">
        <f t="shared" si="1"/>
        <v>0</v>
      </c>
      <c r="M10" s="2">
        <v>1320.7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38122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3200</v>
      </c>
      <c r="L11" s="4">
        <f t="shared" si="1"/>
        <v>0</v>
      </c>
      <c r="M11" s="2">
        <v>1320.7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38123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2200</v>
      </c>
      <c r="L12" s="4">
        <f t="shared" si="1"/>
        <v>0</v>
      </c>
      <c r="M12" s="2">
        <v>1320.7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41778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1850</v>
      </c>
      <c r="L13" s="4">
        <f t="shared" si="1"/>
        <v>0</v>
      </c>
      <c r="M13" s="2">
        <v>1320.7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41779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1320.7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41780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1320.7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41781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1600</v>
      </c>
      <c r="L16" s="4">
        <f>J15/K16</f>
        <v>0</v>
      </c>
      <c r="M16" s="2">
        <v>1320.7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41782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1400</v>
      </c>
      <c r="L17" s="4">
        <f t="shared" si="1"/>
        <v>0</v>
      </c>
      <c r="M17" s="2">
        <v>1320.7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41785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1200</v>
      </c>
      <c r="L18" s="4">
        <f t="shared" si="1"/>
        <v>0</v>
      </c>
      <c r="M18" s="2">
        <v>1320.7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41786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1320.7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41787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1320.7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41788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1320.7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41789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1320.7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>SUM(B4:B22)</f>
        <v>1164.1</v>
      </c>
      <c r="C23" s="43">
        <f>SUM(C4:C22)</f>
        <v>53.3</v>
      </c>
      <c r="D23" s="43">
        <f>SUM(D4:D22)</f>
        <v>0</v>
      </c>
      <c r="E23" s="14">
        <f>SUM(E4:E22)</f>
        <v>11.4</v>
      </c>
      <c r="F23" s="14">
        <f>SUM(F4:F22)</f>
        <v>26.1</v>
      </c>
      <c r="G23" s="14">
        <f>SUM(G4:G22)</f>
        <v>0</v>
      </c>
      <c r="H23" s="14">
        <f>SUM(H4:H22)</f>
        <v>8.2</v>
      </c>
      <c r="I23" s="43">
        <f>SUM(I4:I22)</f>
        <v>57.60000000000012</v>
      </c>
      <c r="J23" s="43">
        <f>SUM(J4:J22)</f>
        <v>1320.7</v>
      </c>
      <c r="K23" s="43">
        <f>SUM(K4:K22)</f>
        <v>37119.9</v>
      </c>
      <c r="L23" s="15">
        <f t="shared" si="1"/>
        <v>0.03557929843561001</v>
      </c>
      <c r="M23" s="2"/>
      <c r="N23" s="93">
        <f>SUM(N4:N22)</f>
        <v>0</v>
      </c>
      <c r="O23" s="93">
        <f>SUM(O4:O22)</f>
        <v>0</v>
      </c>
      <c r="P23" s="93">
        <f>SUM(P4:P22)</f>
        <v>642.3</v>
      </c>
      <c r="Q23" s="93">
        <f>SUM(Q4:Q22)</f>
        <v>0</v>
      </c>
      <c r="R23" s="93">
        <f>SUM(R4:R22)</f>
        <v>0.4</v>
      </c>
      <c r="S23" s="93">
        <f>N23+O23+Q23+P23+R23</f>
        <v>642.6999999999999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4" t="s">
        <v>41</v>
      </c>
      <c r="O26" s="114"/>
      <c r="P26" s="114"/>
      <c r="Q26" s="11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34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2">
        <v>41765</v>
      </c>
      <c r="O28" s="116">
        <f>'[1]травень'!$D$142</f>
        <v>123945.6286</v>
      </c>
      <c r="P28" s="116"/>
      <c r="Q28" s="11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3"/>
      <c r="O29" s="116"/>
      <c r="P29" s="116"/>
      <c r="Q29" s="11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110120.40663999999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4" t="s">
        <v>35</v>
      </c>
      <c r="O36" s="114"/>
      <c r="P36" s="114"/>
      <c r="Q36" s="11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98" t="s">
        <v>36</v>
      </c>
      <c r="O37" s="98"/>
      <c r="P37" s="98"/>
      <c r="Q37" s="9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2">
        <v>41760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3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7">
      <selection activeCell="G57" sqref="G57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87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89</v>
      </c>
      <c r="P28" s="135"/>
    </row>
    <row r="29" spans="1:16" ht="45">
      <c r="A29" s="127"/>
      <c r="B29" s="72" t="s">
        <v>88</v>
      </c>
      <c r="C29" s="28" t="s">
        <v>26</v>
      </c>
      <c r="D29" s="72" t="str">
        <f>B29</f>
        <v>план на січень-травень  2014р.</v>
      </c>
      <c r="E29" s="28" t="str">
        <f>C29</f>
        <v>факт</v>
      </c>
      <c r="F29" s="71" t="str">
        <f>B29</f>
        <v>план на січень-травень  2014р.</v>
      </c>
      <c r="G29" s="95" t="str">
        <f>C29</f>
        <v>факт</v>
      </c>
      <c r="H29" s="72" t="str">
        <f>B29</f>
        <v>план на січень-травень  2014р.</v>
      </c>
      <c r="I29" s="28" t="str">
        <f>C29</f>
        <v>факт</v>
      </c>
      <c r="J29" s="71" t="str">
        <f>B29</f>
        <v>план на січень-травень  2014р.</v>
      </c>
      <c r="K29" s="95" t="str">
        <f>C29</f>
        <v>факт</v>
      </c>
      <c r="L29" s="67" t="str">
        <f>D29</f>
        <v>план на січень-травень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травень!O38</f>
        <v>0</v>
      </c>
      <c r="B30" s="73">
        <f>'[1]травень'!$E$118</f>
        <v>106.5</v>
      </c>
      <c r="C30" s="73">
        <f>'[1]травень'!$F$118</f>
        <v>128.26</v>
      </c>
      <c r="D30" s="74">
        <f>'[1]травень'!$E$121</f>
        <v>3055.4</v>
      </c>
      <c r="E30" s="74">
        <f>'[1]травень'!$F$121</f>
        <v>1487.49</v>
      </c>
      <c r="F30" s="75">
        <f>'[1]травень'!$E$120</f>
        <v>1648</v>
      </c>
      <c r="G30" s="76">
        <f>'[1]травень'!$F$120</f>
        <v>1435</v>
      </c>
      <c r="H30" s="76">
        <f>'[1]травень'!$E$119</f>
        <v>31612.6</v>
      </c>
      <c r="I30" s="76">
        <f>'[1]травень'!$F$119</f>
        <v>27204.16</v>
      </c>
      <c r="J30" s="76">
        <f>'[1]травень'!$E$122</f>
        <v>672.86</v>
      </c>
      <c r="K30" s="96">
        <f>'[1]травень'!$F$122</f>
        <v>577.27</v>
      </c>
      <c r="L30" s="97">
        <f>H30+F30+D30+J30+B30</f>
        <v>37095.36</v>
      </c>
      <c r="M30" s="77">
        <f>I30+G30+E30+K30+C30</f>
        <v>30832.18</v>
      </c>
      <c r="N30" s="78">
        <f>M30-L30</f>
        <v>-6263.18</v>
      </c>
      <c r="O30" s="136">
        <f>травень!O28</f>
        <v>123945.6286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травень!Q30</f>
        <v>110120.40663999999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травень!Q31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травень!Q33</f>
        <v>0</v>
      </c>
    </row>
    <row r="35" spans="15:16" ht="12.75">
      <c r="O35" s="26" t="s">
        <v>48</v>
      </c>
      <c r="P35" s="84">
        <f>травень!Q32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'[1]травень'!$E$10</f>
        <v>156111.8</v>
      </c>
      <c r="C47" s="40">
        <f>'[1]травень'!$F$10</f>
        <v>118284.27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'[1]травень'!$E$33</f>
        <v>31740.46</v>
      </c>
      <c r="C48" s="18">
        <f>'[1]травень'!$F$33</f>
        <v>25970.69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'[1]травень'!$E$19</f>
        <v>1011.6</v>
      </c>
      <c r="C49" s="17">
        <f>'[1]травень'!$F$19</f>
        <v>552.92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'[1]травень'!$E$96</f>
        <v>374.5</v>
      </c>
      <c r="C50" s="6">
        <f>'[1]травень'!$F$96</f>
        <v>291.03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'[1]травень'!$E$56</f>
        <v>2789.1</v>
      </c>
      <c r="C51" s="17">
        <f>'[1]травень'!$F$56</f>
        <v>2193.58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'[1]травень'!$E$95</f>
        <v>2956.5</v>
      </c>
      <c r="C52" s="17">
        <f>'[1]травень'!$F$95</f>
        <v>2382.53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1200</v>
      </c>
      <c r="C53" s="17">
        <v>932.9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1427.300000000021</v>
      </c>
      <c r="C54" s="17">
        <f>C55-C47-C48-C49-C50-C51-C52-C53</f>
        <v>669.9100000000136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'[1]травень'!$E$106</f>
        <v>197611.26</v>
      </c>
      <c r="C55" s="12">
        <f>'[1]травень'!$F$106</f>
        <v>151277.83000000002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2014-05-06T14:42:39Z</dcterms:modified>
  <cp:category/>
  <cp:version/>
  <cp:contentType/>
  <cp:contentStatus/>
</cp:coreProperties>
</file>